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Divorce Documents\"/>
    </mc:Choice>
  </mc:AlternateContent>
  <xr:revisionPtr revIDLastSave="0" documentId="8_{CF5D0B3E-800F-4E0E-B985-AE71A9119342}" xr6:coauthVersionLast="47" xr6:coauthVersionMax="47" xr10:uidLastSave="{00000000-0000-0000-0000-000000000000}"/>
  <bookViews>
    <workbookView xWindow="-108" yWindow="-108" windowWidth="23256" windowHeight="12456" xr2:uid="{3B5F35B6-2266-4FE5-8D01-9A026278C1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7" i="1"/>
  <c r="F35" i="1"/>
  <c r="F34" i="1"/>
  <c r="E12" i="1"/>
  <c r="E11" i="1"/>
  <c r="E10" i="1"/>
  <c r="F9" i="1"/>
  <c r="F8" i="1"/>
  <c r="E17" i="1"/>
  <c r="F15" i="1"/>
  <c r="H36" i="1" l="1"/>
  <c r="D36" i="1"/>
  <c r="D35" i="1"/>
  <c r="D34" i="1"/>
  <c r="D29" i="1"/>
  <c r="F29" i="1" s="1"/>
  <c r="F28" i="1"/>
  <c r="D28" i="1"/>
  <c r="D27" i="1"/>
  <c r="E27" i="1" s="1"/>
  <c r="E25" i="1"/>
  <c r="D25" i="1"/>
  <c r="D24" i="1"/>
  <c r="E24" i="1" s="1"/>
  <c r="F21" i="1"/>
  <c r="D21" i="1"/>
  <c r="D20" i="1"/>
  <c r="E20" i="1" s="1"/>
  <c r="D17" i="1"/>
  <c r="D16" i="1"/>
  <c r="H16" i="1" s="1"/>
  <c r="D15" i="1"/>
  <c r="D12" i="1"/>
  <c r="D11" i="1"/>
  <c r="D10" i="1"/>
  <c r="D9" i="1"/>
  <c r="D8" i="1"/>
  <c r="F5" i="1"/>
  <c r="F40" i="1" s="1"/>
  <c r="D5" i="1"/>
  <c r="E5" i="1" s="1"/>
  <c r="E40" i="1" s="1"/>
  <c r="E43" i="1" l="1"/>
  <c r="E44" i="1" s="1"/>
</calcChain>
</file>

<file path=xl/sharedStrings.xml><?xml version="1.0" encoding="utf-8"?>
<sst xmlns="http://schemas.openxmlformats.org/spreadsheetml/2006/main" count="45" uniqueCount="42">
  <si>
    <t xml:space="preserve">Bell Equitable Distribution Worksheet </t>
  </si>
  <si>
    <t>date of filing=03/23/2020</t>
  </si>
  <si>
    <t>Husband</t>
  </si>
  <si>
    <t>Wife</t>
  </si>
  <si>
    <t xml:space="preserve">Husband </t>
  </si>
  <si>
    <t>Description of Asset/Liability</t>
  </si>
  <si>
    <t>FMV</t>
  </si>
  <si>
    <t>Liability</t>
  </si>
  <si>
    <t>Equity</t>
  </si>
  <si>
    <t>Marital</t>
  </si>
  <si>
    <t>Non-Marital</t>
  </si>
  <si>
    <t>Real Property</t>
  </si>
  <si>
    <t>N/A</t>
  </si>
  <si>
    <t>Financial Accounts</t>
  </si>
  <si>
    <t xml:space="preserve">W- Bank of America Adv Plus Banking checking account #9144 </t>
  </si>
  <si>
    <t>W- Bank of America Business Fundamentals checking account #2810</t>
  </si>
  <si>
    <t>H- USAA checking account #0537</t>
  </si>
  <si>
    <t>H- Think Bank checking account #0001</t>
  </si>
  <si>
    <t>H- Think Bank share account #0003</t>
  </si>
  <si>
    <t>Vehicles</t>
  </si>
  <si>
    <t>W- 2019 Toyota Highlander (w/Ally auto loan #4643)</t>
  </si>
  <si>
    <t>W- 2008 Mercedes E350</t>
  </si>
  <si>
    <t>H- 2010 Hyundai Sonata</t>
  </si>
  <si>
    <t>Furniture and Furnishings</t>
  </si>
  <si>
    <t>H- Furniture and Furnishings</t>
  </si>
  <si>
    <t>W- Furniture and Furnishings</t>
  </si>
  <si>
    <t>Retirement Accounts</t>
  </si>
  <si>
    <t>H- Charles Schwab account #9280</t>
  </si>
  <si>
    <t>H- Charles Schwab account #4032</t>
  </si>
  <si>
    <t>H- Pension</t>
  </si>
  <si>
    <t>H- TSP</t>
  </si>
  <si>
    <t xml:space="preserve">W- AHRP 403(b) Plan </t>
  </si>
  <si>
    <t xml:space="preserve">W- Ascensus Remedi Seniorcare 401(K) Plan </t>
  </si>
  <si>
    <t>Miscellaneous Assets</t>
  </si>
  <si>
    <t>Liabilities</t>
  </si>
  <si>
    <t xml:space="preserve">W- Capital One Platinum Mastercard credit card #1273 </t>
  </si>
  <si>
    <t>W- Capital One Platinum Mastercard credit card #5054</t>
  </si>
  <si>
    <t xml:space="preserve">W- FedLoan student loan #5132 </t>
  </si>
  <si>
    <t>J- IRS</t>
  </si>
  <si>
    <t>Distribution</t>
  </si>
  <si>
    <t>Difference</t>
  </si>
  <si>
    <t>Equalizer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</si>
</sst>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0" xfId="0" applyFont="1"/>
    <xf numFmtId="164" fontId="2" fillId="0" borderId="1" xfId="0" applyNumberFormat="1" applyFont="1" applyBorder="1"/>
    <xf numFmtId="164" fontId="3" fillId="0" borderId="1" xfId="0" applyNumberFormat="1" applyFont="1" applyBorder="1"/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145B-2FAC-4277-AC28-CF016E57A193}">
  <sheetPr>
    <pageSetUpPr fitToPage="1"/>
  </sheetPr>
  <dimension ref="A1:H45"/>
  <sheetViews>
    <sheetView tabSelected="1" topLeftCell="A26" workbookViewId="0">
      <selection activeCell="H16" sqref="H16"/>
    </sheetView>
  </sheetViews>
  <sheetFormatPr defaultRowHeight="15" x14ac:dyDescent="0.25"/>
  <cols>
    <col min="1" max="1" width="73" bestFit="1" customWidth="1"/>
    <col min="2" max="2" width="14.42578125" bestFit="1" customWidth="1"/>
    <col min="3" max="3" width="14" bestFit="1" customWidth="1"/>
    <col min="4" max="4" width="14.42578125" bestFit="1" customWidth="1"/>
    <col min="5" max="6" width="15.7109375" bestFit="1" customWidth="1"/>
    <col min="7" max="7" width="14.42578125" bestFit="1" customWidth="1"/>
    <col min="8" max="8" width="14" bestFit="1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3"/>
      <c r="H1" s="3"/>
    </row>
    <row r="2" spans="1:8" ht="15.75" x14ac:dyDescent="0.25">
      <c r="A2" s="2" t="s">
        <v>1</v>
      </c>
      <c r="B2" s="4"/>
      <c r="C2" s="4"/>
      <c r="D2" s="4"/>
      <c r="E2" s="5" t="s">
        <v>2</v>
      </c>
      <c r="F2" s="5" t="s">
        <v>3</v>
      </c>
      <c r="G2" s="3" t="s">
        <v>4</v>
      </c>
      <c r="H2" s="3" t="s">
        <v>3</v>
      </c>
    </row>
    <row r="3" spans="1:8" ht="15.75" x14ac:dyDescent="0.2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9</v>
      </c>
      <c r="G3" s="3" t="s">
        <v>10</v>
      </c>
      <c r="H3" s="3" t="s">
        <v>10</v>
      </c>
    </row>
    <row r="4" spans="1:8" ht="15.75" x14ac:dyDescent="0.25">
      <c r="A4" s="8" t="s">
        <v>11</v>
      </c>
      <c r="B4" s="4"/>
      <c r="C4" s="4"/>
      <c r="D4" s="4"/>
      <c r="E4" s="5"/>
      <c r="F4" s="5"/>
      <c r="G4" s="3"/>
      <c r="H4" s="3"/>
    </row>
    <row r="5" spans="1:8" ht="15.75" x14ac:dyDescent="0.25">
      <c r="A5" s="4" t="s">
        <v>12</v>
      </c>
      <c r="B5" s="3">
        <v>0</v>
      </c>
      <c r="C5" s="3">
        <v>0</v>
      </c>
      <c r="D5" s="3">
        <f>B5-C5</f>
        <v>0</v>
      </c>
      <c r="E5" s="9">
        <f>D5/2</f>
        <v>0</v>
      </c>
      <c r="F5" s="9">
        <f>D5/2</f>
        <v>0</v>
      </c>
      <c r="G5" s="3"/>
      <c r="H5" s="3"/>
    </row>
    <row r="6" spans="1:8" ht="15.75" x14ac:dyDescent="0.25">
      <c r="A6" s="4"/>
      <c r="B6" s="3"/>
      <c r="C6" s="3"/>
      <c r="D6" s="3"/>
      <c r="E6" s="9"/>
      <c r="F6" s="9"/>
      <c r="G6" s="3"/>
      <c r="H6" s="3"/>
    </row>
    <row r="7" spans="1:8" ht="15.75" x14ac:dyDescent="0.25">
      <c r="A7" s="8" t="s">
        <v>13</v>
      </c>
      <c r="B7" s="3"/>
      <c r="C7" s="3"/>
      <c r="D7" s="3"/>
      <c r="E7" s="9"/>
      <c r="F7" s="9"/>
      <c r="G7" s="3"/>
      <c r="H7" s="3"/>
    </row>
    <row r="8" spans="1:8" ht="15.75" x14ac:dyDescent="0.25">
      <c r="A8" s="4" t="s">
        <v>14</v>
      </c>
      <c r="B8" s="3">
        <v>616</v>
      </c>
      <c r="C8" s="3">
        <v>0</v>
      </c>
      <c r="D8" s="3">
        <f>B8+C8</f>
        <v>616</v>
      </c>
      <c r="E8" s="9">
        <v>0</v>
      </c>
      <c r="F8" s="9">
        <f>D8</f>
        <v>616</v>
      </c>
      <c r="G8" s="3"/>
      <c r="H8" s="3"/>
    </row>
    <row r="9" spans="1:8" ht="15.75" x14ac:dyDescent="0.25">
      <c r="A9" s="4" t="s">
        <v>15</v>
      </c>
      <c r="B9" s="3">
        <v>2338</v>
      </c>
      <c r="C9" s="3">
        <v>0</v>
      </c>
      <c r="D9" s="3">
        <f>B9+C9</f>
        <v>2338</v>
      </c>
      <c r="E9" s="9">
        <v>0</v>
      </c>
      <c r="F9" s="9">
        <f>D9</f>
        <v>2338</v>
      </c>
      <c r="G9" s="3"/>
      <c r="H9" s="3"/>
    </row>
    <row r="10" spans="1:8" ht="15.75" x14ac:dyDescent="0.25">
      <c r="A10" s="4" t="s">
        <v>16</v>
      </c>
      <c r="B10" s="3">
        <v>93</v>
      </c>
      <c r="C10" s="3">
        <v>0</v>
      </c>
      <c r="D10" s="3">
        <f>B10+C10</f>
        <v>93</v>
      </c>
      <c r="E10" s="9">
        <f>D10</f>
        <v>93</v>
      </c>
      <c r="F10" s="9">
        <v>0</v>
      </c>
      <c r="G10" s="3"/>
      <c r="H10" s="3"/>
    </row>
    <row r="11" spans="1:8" ht="15.75" x14ac:dyDescent="0.25">
      <c r="A11" s="4" t="s">
        <v>17</v>
      </c>
      <c r="B11" s="3">
        <v>556</v>
      </c>
      <c r="C11" s="3">
        <v>0</v>
      </c>
      <c r="D11" s="3">
        <f>B11+C11</f>
        <v>556</v>
      </c>
      <c r="E11" s="9">
        <f>D11</f>
        <v>556</v>
      </c>
      <c r="F11" s="9">
        <v>0</v>
      </c>
      <c r="G11" s="3"/>
      <c r="H11" s="3"/>
    </row>
    <row r="12" spans="1:8" ht="15.75" x14ac:dyDescent="0.25">
      <c r="A12" s="4" t="s">
        <v>18</v>
      </c>
      <c r="B12" s="3">
        <v>5</v>
      </c>
      <c r="C12" s="3">
        <v>0</v>
      </c>
      <c r="D12" s="3">
        <f>B12+C12</f>
        <v>5</v>
      </c>
      <c r="E12" s="9">
        <f>D12</f>
        <v>5</v>
      </c>
      <c r="F12" s="9">
        <v>0</v>
      </c>
      <c r="G12" s="3"/>
      <c r="H12" s="3"/>
    </row>
    <row r="13" spans="1:8" ht="15.75" x14ac:dyDescent="0.25">
      <c r="A13" s="4"/>
      <c r="B13" s="3"/>
      <c r="C13" s="3"/>
      <c r="D13" s="3"/>
      <c r="E13" s="9"/>
      <c r="F13" s="9"/>
      <c r="G13" s="3"/>
      <c r="H13" s="3"/>
    </row>
    <row r="14" spans="1:8" ht="15.75" x14ac:dyDescent="0.25">
      <c r="A14" s="8" t="s">
        <v>19</v>
      </c>
      <c r="B14" s="3"/>
      <c r="C14" s="3"/>
      <c r="D14" s="3"/>
      <c r="E14" s="9"/>
      <c r="F14" s="9"/>
      <c r="G14" s="3"/>
      <c r="H14" s="3"/>
    </row>
    <row r="15" spans="1:8" ht="15.75" x14ac:dyDescent="0.25">
      <c r="A15" s="4" t="s">
        <v>20</v>
      </c>
      <c r="B15" s="3">
        <v>23000</v>
      </c>
      <c r="C15" s="3">
        <v>34454</v>
      </c>
      <c r="D15" s="3">
        <f>B15-C15</f>
        <v>-11454</v>
      </c>
      <c r="E15" s="9">
        <v>0</v>
      </c>
      <c r="F15" s="9">
        <f>D15</f>
        <v>-11454</v>
      </c>
      <c r="G15" s="3"/>
      <c r="H15" s="3"/>
    </row>
    <row r="16" spans="1:8" ht="15.75" x14ac:dyDescent="0.25">
      <c r="A16" s="4" t="s">
        <v>21</v>
      </c>
      <c r="B16" s="3">
        <v>3500</v>
      </c>
      <c r="C16" s="3">
        <v>0</v>
      </c>
      <c r="D16" s="3">
        <f>B16+C16</f>
        <v>3500</v>
      </c>
      <c r="E16" s="9">
        <v>0</v>
      </c>
      <c r="F16" s="9">
        <v>0</v>
      </c>
      <c r="G16" s="3"/>
      <c r="H16" s="3">
        <f>D16</f>
        <v>3500</v>
      </c>
    </row>
    <row r="17" spans="1:8" ht="15.75" x14ac:dyDescent="0.25">
      <c r="A17" s="4" t="s">
        <v>22</v>
      </c>
      <c r="B17" s="3">
        <v>1300</v>
      </c>
      <c r="C17" s="3">
        <v>0</v>
      </c>
      <c r="D17" s="3">
        <f>B17+C17</f>
        <v>1300</v>
      </c>
      <c r="E17" s="9">
        <f>D17</f>
        <v>1300</v>
      </c>
      <c r="F17" s="9">
        <v>0</v>
      </c>
      <c r="G17" s="3"/>
      <c r="H17" s="3"/>
    </row>
    <row r="18" spans="1:8" ht="15.75" x14ac:dyDescent="0.25">
      <c r="A18" s="4"/>
      <c r="B18" s="3"/>
      <c r="C18" s="3"/>
      <c r="D18" s="3"/>
      <c r="E18" s="10"/>
      <c r="F18" s="9"/>
      <c r="G18" s="3"/>
      <c r="H18" s="3"/>
    </row>
    <row r="19" spans="1:8" ht="15.75" x14ac:dyDescent="0.25">
      <c r="A19" s="8" t="s">
        <v>23</v>
      </c>
      <c r="B19" s="3"/>
      <c r="C19" s="3"/>
      <c r="D19" s="3"/>
      <c r="E19" s="9"/>
      <c r="F19" s="9"/>
      <c r="G19" s="3"/>
      <c r="H19" s="3"/>
    </row>
    <row r="20" spans="1:8" ht="15.75" x14ac:dyDescent="0.25">
      <c r="A20" s="4" t="s">
        <v>24</v>
      </c>
      <c r="B20" s="3">
        <v>0</v>
      </c>
      <c r="C20" s="3">
        <v>0</v>
      </c>
      <c r="D20" s="3">
        <f>B20+C20</f>
        <v>0</v>
      </c>
      <c r="E20" s="9">
        <f>D20</f>
        <v>0</v>
      </c>
      <c r="F20" s="9">
        <v>0</v>
      </c>
      <c r="G20" s="3"/>
      <c r="H20" s="3"/>
    </row>
    <row r="21" spans="1:8" ht="15.75" x14ac:dyDescent="0.25">
      <c r="A21" s="4" t="s">
        <v>25</v>
      </c>
      <c r="B21" s="3">
        <v>0</v>
      </c>
      <c r="C21" s="3">
        <v>0</v>
      </c>
      <c r="D21" s="3">
        <f>B21+C21</f>
        <v>0</v>
      </c>
      <c r="E21" s="9">
        <v>0</v>
      </c>
      <c r="F21" s="9">
        <f>D21</f>
        <v>0</v>
      </c>
      <c r="G21" s="3"/>
      <c r="H21" s="3"/>
    </row>
    <row r="22" spans="1:8" ht="15.75" x14ac:dyDescent="0.25">
      <c r="A22" s="4"/>
      <c r="B22" s="3"/>
      <c r="C22" s="3"/>
      <c r="D22" s="3"/>
      <c r="E22" s="9"/>
      <c r="F22" s="9"/>
      <c r="G22" s="3"/>
      <c r="H22" s="3"/>
    </row>
    <row r="23" spans="1:8" ht="15.75" x14ac:dyDescent="0.25">
      <c r="A23" s="8" t="s">
        <v>26</v>
      </c>
      <c r="B23" s="3"/>
      <c r="C23" s="3"/>
      <c r="D23" s="3"/>
      <c r="E23" s="9"/>
      <c r="F23" s="9"/>
      <c r="G23" s="3"/>
      <c r="H23" s="3"/>
    </row>
    <row r="24" spans="1:8" ht="15.75" x14ac:dyDescent="0.25">
      <c r="A24" s="4" t="s">
        <v>27</v>
      </c>
      <c r="B24" s="3">
        <v>45</v>
      </c>
      <c r="C24" s="3">
        <v>0</v>
      </c>
      <c r="D24" s="3">
        <f>B24+C24</f>
        <v>45</v>
      </c>
      <c r="E24" s="9">
        <f>D24</f>
        <v>45</v>
      </c>
      <c r="F24" s="9">
        <v>0</v>
      </c>
      <c r="G24" s="3"/>
      <c r="H24" s="3"/>
    </row>
    <row r="25" spans="1:8" ht="15.75" x14ac:dyDescent="0.25">
      <c r="A25" s="4" t="s">
        <v>28</v>
      </c>
      <c r="B25" s="3">
        <v>17</v>
      </c>
      <c r="C25" s="3">
        <v>0</v>
      </c>
      <c r="D25" s="3">
        <f>B25+C25</f>
        <v>17</v>
      </c>
      <c r="E25" s="9">
        <f>D25</f>
        <v>17</v>
      </c>
      <c r="F25" s="9">
        <v>0</v>
      </c>
      <c r="G25" s="3"/>
      <c r="H25" s="3"/>
    </row>
    <row r="26" spans="1:8" ht="15.75" x14ac:dyDescent="0.25">
      <c r="A26" s="4" t="s">
        <v>29</v>
      </c>
      <c r="B26" s="3"/>
      <c r="C26" s="3"/>
      <c r="D26" s="3"/>
      <c r="E26" s="9"/>
      <c r="F26" s="9"/>
      <c r="G26" s="3"/>
      <c r="H26" s="3"/>
    </row>
    <row r="27" spans="1:8" ht="15.75" x14ac:dyDescent="0.25">
      <c r="A27" s="4" t="s">
        <v>30</v>
      </c>
      <c r="B27" s="3">
        <v>684553</v>
      </c>
      <c r="C27" s="3">
        <v>0</v>
      </c>
      <c r="D27" s="3">
        <f>B27</f>
        <v>684553</v>
      </c>
      <c r="E27" s="9">
        <f>D27-G27</f>
        <v>432277</v>
      </c>
      <c r="F27" s="9">
        <v>0</v>
      </c>
      <c r="G27" s="3">
        <v>252276</v>
      </c>
      <c r="H27" s="3"/>
    </row>
    <row r="28" spans="1:8" ht="15.75" x14ac:dyDescent="0.25">
      <c r="A28" s="4" t="s">
        <v>31</v>
      </c>
      <c r="B28" s="3">
        <v>115760</v>
      </c>
      <c r="C28" s="3">
        <v>0</v>
      </c>
      <c r="D28" s="3">
        <f>B28+C28</f>
        <v>115760</v>
      </c>
      <c r="E28" s="9">
        <v>0</v>
      </c>
      <c r="F28" s="9">
        <f>D28</f>
        <v>115760</v>
      </c>
      <c r="G28" s="3"/>
      <c r="H28" s="3"/>
    </row>
    <row r="29" spans="1:8" ht="15.75" x14ac:dyDescent="0.25">
      <c r="A29" s="4" t="s">
        <v>32</v>
      </c>
      <c r="B29" s="3">
        <v>1395</v>
      </c>
      <c r="C29" s="3">
        <v>0</v>
      </c>
      <c r="D29" s="3">
        <f>B29+C29</f>
        <v>1395</v>
      </c>
      <c r="E29" s="9">
        <v>0</v>
      </c>
      <c r="F29" s="9">
        <f>D29</f>
        <v>1395</v>
      </c>
      <c r="G29" s="3"/>
      <c r="H29" s="3"/>
    </row>
    <row r="30" spans="1:8" ht="15.75" x14ac:dyDescent="0.25">
      <c r="A30" s="4"/>
      <c r="B30" s="3"/>
      <c r="C30" s="3"/>
      <c r="D30" s="3"/>
      <c r="E30" s="9"/>
      <c r="F30" s="9"/>
      <c r="G30" s="3"/>
      <c r="H30" s="3"/>
    </row>
    <row r="31" spans="1:8" ht="15.75" x14ac:dyDescent="0.25">
      <c r="A31" s="8" t="s">
        <v>33</v>
      </c>
      <c r="B31" s="3"/>
      <c r="C31" s="3"/>
      <c r="D31" s="3"/>
      <c r="E31" s="9"/>
      <c r="F31" s="9"/>
      <c r="G31" s="3"/>
      <c r="H31" s="3"/>
    </row>
    <row r="32" spans="1:8" ht="15.75" x14ac:dyDescent="0.25">
      <c r="A32" s="4"/>
      <c r="B32" s="3"/>
      <c r="C32" s="3"/>
      <c r="D32" s="3"/>
      <c r="E32" s="9"/>
      <c r="F32" s="9"/>
      <c r="G32" s="3"/>
      <c r="H32" s="3"/>
    </row>
    <row r="33" spans="1:8" ht="15.75" x14ac:dyDescent="0.25">
      <c r="A33" s="8" t="s">
        <v>34</v>
      </c>
      <c r="B33" s="3"/>
      <c r="C33" s="3"/>
      <c r="D33" s="3"/>
      <c r="E33" s="9"/>
      <c r="F33" s="9"/>
      <c r="G33" s="3"/>
      <c r="H33" s="3"/>
    </row>
    <row r="34" spans="1:8" ht="15.75" x14ac:dyDescent="0.25">
      <c r="A34" s="4" t="s">
        <v>35</v>
      </c>
      <c r="B34" s="3">
        <v>0</v>
      </c>
      <c r="C34" s="3">
        <v>-1664</v>
      </c>
      <c r="D34" s="3">
        <f>B34+C34</f>
        <v>-1664</v>
      </c>
      <c r="E34" s="9">
        <v>0</v>
      </c>
      <c r="F34" s="9">
        <f>D34</f>
        <v>-1664</v>
      </c>
      <c r="G34" s="3"/>
      <c r="H34" s="3"/>
    </row>
    <row r="35" spans="1:8" ht="15.75" x14ac:dyDescent="0.25">
      <c r="A35" s="4" t="s">
        <v>36</v>
      </c>
      <c r="B35" s="3">
        <v>0</v>
      </c>
      <c r="C35" s="3">
        <v>-2474</v>
      </c>
      <c r="D35" s="3">
        <f>B35+C35</f>
        <v>-2474</v>
      </c>
      <c r="E35" s="9">
        <v>0</v>
      </c>
      <c r="F35" s="9">
        <f>D35</f>
        <v>-2474</v>
      </c>
      <c r="G35" s="3"/>
      <c r="H35" s="3"/>
    </row>
    <row r="36" spans="1:8" ht="15.75" x14ac:dyDescent="0.25">
      <c r="A36" s="4" t="s">
        <v>37</v>
      </c>
      <c r="B36" s="3">
        <v>0</v>
      </c>
      <c r="C36" s="3">
        <v>-72436</v>
      </c>
      <c r="D36" s="3">
        <f>B36+C36</f>
        <v>-72436</v>
      </c>
      <c r="E36" s="9">
        <v>0</v>
      </c>
      <c r="F36" s="9">
        <v>0</v>
      </c>
      <c r="G36" s="3"/>
      <c r="H36" s="3">
        <f>D36</f>
        <v>-72436</v>
      </c>
    </row>
    <row r="37" spans="1:8" ht="15.75" x14ac:dyDescent="0.25">
      <c r="A37" s="4" t="s">
        <v>38</v>
      </c>
      <c r="B37" s="3">
        <v>0</v>
      </c>
      <c r="C37" s="3">
        <v>-30327</v>
      </c>
      <c r="D37" s="3">
        <f>C37</f>
        <v>-30327</v>
      </c>
      <c r="E37" s="9">
        <f>D37/2</f>
        <v>-15163.5</v>
      </c>
      <c r="F37" s="9">
        <f>D37/2</f>
        <v>-15163.5</v>
      </c>
      <c r="G37" s="3"/>
      <c r="H37" s="3"/>
    </row>
    <row r="38" spans="1:8" ht="15.75" x14ac:dyDescent="0.25">
      <c r="A38" s="4"/>
      <c r="B38" s="3"/>
      <c r="C38" s="3"/>
      <c r="D38" s="3"/>
      <c r="E38" s="9"/>
      <c r="F38" s="9"/>
      <c r="G38" s="3"/>
      <c r="H38" s="3"/>
    </row>
    <row r="39" spans="1:8" ht="15.75" x14ac:dyDescent="0.25">
      <c r="A39" s="4"/>
      <c r="B39" s="3"/>
      <c r="C39" s="3"/>
      <c r="D39" s="3"/>
      <c r="E39" s="3"/>
      <c r="F39" s="3"/>
      <c r="G39" s="3"/>
      <c r="H39" s="3"/>
    </row>
    <row r="40" spans="1:8" ht="15.75" x14ac:dyDescent="0.25">
      <c r="A40" s="8" t="s">
        <v>39</v>
      </c>
      <c r="B40" s="3"/>
      <c r="C40" s="3"/>
      <c r="D40" s="3"/>
      <c r="E40" s="11">
        <f>SUM(E5:E37)</f>
        <v>419129.5</v>
      </c>
      <c r="F40" s="11">
        <f>SUM(F5:F38)</f>
        <v>89353.5</v>
      </c>
      <c r="G40" s="3"/>
      <c r="H40" s="3"/>
    </row>
    <row r="41" spans="1:8" x14ac:dyDescent="0.25">
      <c r="B41" s="12"/>
      <c r="C41" s="12"/>
    </row>
    <row r="42" spans="1:8" x14ac:dyDescent="0.25">
      <c r="B42" s="12"/>
      <c r="C42" s="12"/>
      <c r="D42" s="12"/>
      <c r="E42" s="12"/>
      <c r="G42" s="12"/>
    </row>
    <row r="43" spans="1:8" x14ac:dyDescent="0.25">
      <c r="B43" s="12"/>
      <c r="C43" s="12"/>
      <c r="D43" s="12" t="s">
        <v>40</v>
      </c>
      <c r="E43" s="12">
        <f>E40-F40</f>
        <v>329776</v>
      </c>
    </row>
    <row r="44" spans="1:8" x14ac:dyDescent="0.25">
      <c r="A44" s="13"/>
      <c r="B44" s="12"/>
      <c r="C44" s="12"/>
      <c r="D44" s="12" t="s">
        <v>41</v>
      </c>
      <c r="E44" s="12">
        <f>E43/2</f>
        <v>164888</v>
      </c>
    </row>
    <row r="45" spans="1:8" x14ac:dyDescent="0.25">
      <c r="A45" s="13"/>
      <c r="B45" s="12"/>
      <c r="C45" s="12"/>
      <c r="D45" s="12"/>
      <c r="E45" s="12"/>
    </row>
  </sheetData>
  <mergeCells count="1">
    <mergeCell ref="A44:A45"/>
  </mergeCells>
  <pageMargins left="0.7" right="0.7" top="0.75" bottom="0.75" header="0.3" footer="0.3"/>
  <pageSetup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284EE5B8BD274B8F2CC002AE1B76E2" ma:contentTypeVersion="13" ma:contentTypeDescription="Create a new document." ma:contentTypeScope="" ma:versionID="648d8cdd15eedb0858e0bfc9795af6c4">
  <xsd:schema xmlns:xsd="http://www.w3.org/2001/XMLSchema" xmlns:xs="http://www.w3.org/2001/XMLSchema" xmlns:p="http://schemas.microsoft.com/office/2006/metadata/properties" xmlns:ns2="a8fda78c-3861-49e7-a8be-664aeba17808" xmlns:ns3="50dfe107-920d-4f98-960e-a4a778eff0cd" targetNamespace="http://schemas.microsoft.com/office/2006/metadata/properties" ma:root="true" ma:fieldsID="82a984bd521d1e134077993fd48d349e" ns2:_="" ns3:_="">
    <xsd:import namespace="a8fda78c-3861-49e7-a8be-664aeba17808"/>
    <xsd:import namespace="50dfe107-920d-4f98-960e-a4a778eff0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da78c-3861-49e7-a8be-664aeba178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fe107-920d-4f98-960e-a4a778eff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0B0F35-B9B4-41E5-BE11-1161CC4307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5CD02E-A609-4011-BE78-628C46E02A3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0dfe107-920d-4f98-960e-a4a778eff0cd"/>
    <ds:schemaRef ds:uri="a8fda78c-3861-49e7-a8be-664aeba1780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E51DA74-CB66-4FC8-960F-CFEEE0484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fda78c-3861-49e7-a8be-664aeba17808"/>
    <ds:schemaRef ds:uri="50dfe107-920d-4f98-960e-a4a778eff0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Queen B</cp:lastModifiedBy>
  <cp:lastPrinted>2022-02-17T21:05:57Z</cp:lastPrinted>
  <dcterms:created xsi:type="dcterms:W3CDTF">2020-07-16T19:12:28Z</dcterms:created>
  <dcterms:modified xsi:type="dcterms:W3CDTF">2022-02-22T00:02:29Z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0x010100D9284EE5B8BD274B8F2CC002AE1B76E2</vt:lpwstr>
  </property>
</Properties>
</file>